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0" documentId="13_ncr:1_{E91C510A-D0E6-44C3-A0B9-C658B5DBE969}" xr6:coauthVersionLast="47" xr6:coauthVersionMax="47" xr10:uidLastSave="{00000000-0000-0000-0000-000000000000}"/>
  <bookViews>
    <workbookView xWindow="-110" yWindow="-110" windowWidth="19420" windowHeight="11020" xr2:uid="{00000000-000D-0000-FFFF-FFFF00000000}"/>
  </bookViews>
  <sheets>
    <sheet name="入力フォーム" sheetId="4" r:id="rId1"/>
    <sheet name="Dream Strength" sheetId="6" r:id="rId2"/>
  </sheets>
  <definedNames>
    <definedName name="_xlnm.Print_Area" localSheetId="1">'Dream Strength'!$A$1:$D$17</definedName>
    <definedName name="_xlnm.Print_Area" localSheetId="0">入力フォーム!$A$1:$C$26</definedName>
  </definedNames>
  <calcPr calcId="191029"/>
</workbook>
</file>

<file path=xl/calcChain.xml><?xml version="1.0" encoding="utf-8"?>
<calcChain xmlns="http://schemas.openxmlformats.org/spreadsheetml/2006/main">
  <c r="D25" i="4" l="1"/>
  <c r="B16" i="6" s="1"/>
  <c r="D21" i="4"/>
  <c r="B15" i="6" s="1"/>
  <c r="D17" i="4"/>
  <c r="B14" i="6" s="1"/>
  <c r="D13" i="4"/>
  <c r="B13" i="6" s="1"/>
  <c r="D9" i="4"/>
  <c r="B12" i="6" s="1"/>
  <c r="D2" i="6"/>
  <c r="C26" i="4"/>
  <c r="B4" i="6" s="1"/>
  <c r="D5" i="6" l="1"/>
  <c r="D7" i="6"/>
  <c r="D6" i="6"/>
  <c r="D8" i="6"/>
</calcChain>
</file>

<file path=xl/sharedStrings.xml><?xml version="1.0" encoding="utf-8"?>
<sst xmlns="http://schemas.openxmlformats.org/spreadsheetml/2006/main" count="45" uniqueCount="44">
  <si>
    <t>No.</t>
  </si>
  <si>
    <t>項目</t>
  </si>
  <si>
    <t>年　月　日</t>
    <rPh sb="0" eb="1">
      <t>ネン</t>
    </rPh>
    <rPh sb="2" eb="3">
      <t>ツキ</t>
    </rPh>
    <rPh sb="4" eb="5">
      <t>ヒ</t>
    </rPh>
    <phoneticPr fontId="2"/>
  </si>
  <si>
    <t>Dream Strength Checklist</t>
    <phoneticPr fontId="2"/>
  </si>
  <si>
    <t>【感情の強さ①】その夢を考えると、気持ちが明るくなる</t>
    <phoneticPr fontId="2"/>
  </si>
  <si>
    <t>【感情の強さ②】夢を考えている時間が楽しい</t>
    <phoneticPr fontId="2"/>
  </si>
  <si>
    <t>【感情の強さ③】誰かに話したくなるほど心が動く</t>
    <phoneticPr fontId="2"/>
  </si>
  <si>
    <t>【感情の強さ④】その夢を思うと「やってみたい」と自然に感じる</t>
    <phoneticPr fontId="2"/>
  </si>
  <si>
    <t>【実行意欲②】行動することに抵抗よりも楽しみが勝つ</t>
    <phoneticPr fontId="2"/>
  </si>
  <si>
    <t>【実行意欲④】「行動しない」という状態が逆にストレスに感じる</t>
    <phoneticPr fontId="2"/>
  </si>
  <si>
    <t>【リアリティ①】夢が叶った時の状態を詳しくイメージできる</t>
    <phoneticPr fontId="2"/>
  </si>
  <si>
    <t>【リアリティ②】夢を達成するまでの道筋がある程度見える</t>
    <phoneticPr fontId="2"/>
  </si>
  <si>
    <t>【リアリティ③】必要なスキルや経験が何か分かってきている</t>
    <phoneticPr fontId="2"/>
  </si>
  <si>
    <t>【リアリティ④】夢を実現したときの「自分の姿」に違和感がない</t>
    <phoneticPr fontId="2"/>
  </si>
  <si>
    <t>【優先順位①】時間の使い方が夢に引っ張られている</t>
    <phoneticPr fontId="2"/>
  </si>
  <si>
    <t>【優先順位②】お金の使い方にも夢との関連を考えることがある</t>
    <phoneticPr fontId="2"/>
  </si>
  <si>
    <t>【優先順位③】多忙でも、少しなら夢のために時間を確保できる</t>
    <phoneticPr fontId="2"/>
  </si>
  <si>
    <t>【優先順位④】他のことよりも夢を優先したくなる場面がある</t>
    <phoneticPr fontId="2"/>
  </si>
  <si>
    <t>【意味づけ①】その夢は「自分らしさ」に合っていると感じる</t>
    <phoneticPr fontId="2"/>
  </si>
  <si>
    <t>【意味づけ②】夢が、自分の人生観や価値観と矛盾しない</t>
    <phoneticPr fontId="2"/>
  </si>
  <si>
    <t>【意味づけ③】その夢を叶えることが、他者や社会にも良い影響を与える気がする</t>
    <phoneticPr fontId="2"/>
  </si>
  <si>
    <t>【意味づけ④】「この夢は大事だ」と、理屈抜きで思える</t>
    <phoneticPr fontId="2"/>
  </si>
  <si>
    <t>スコア（0〜2）</t>
    <phoneticPr fontId="2"/>
  </si>
  <si>
    <t>【スコア基準】  0: まったく当てはまらない、1: まあまあ当てはまる、2: 完全に当てはまる　　</t>
    <phoneticPr fontId="2"/>
  </si>
  <si>
    <t>【実行意欲①】夢に向けてすぐに始められそうな行動が思い浮かぶ（又は行動している）</t>
    <rPh sb="31" eb="32">
      <t>マタ</t>
    </rPh>
    <rPh sb="33" eb="35">
      <t>コウドウ</t>
    </rPh>
    <phoneticPr fontId="2"/>
  </si>
  <si>
    <t>【実行意欲③】小さな一歩なら、今日からでも動けそうだ（又は動いている）</t>
    <rPh sb="27" eb="28">
      <t>マタ</t>
    </rPh>
    <rPh sb="29" eb="30">
      <t>ウゴ</t>
    </rPh>
    <phoneticPr fontId="2"/>
  </si>
  <si>
    <t>感情の強さ</t>
    <rPh sb="0" eb="2">
      <t>カンジョウ</t>
    </rPh>
    <rPh sb="3" eb="4">
      <t>ツヨ</t>
    </rPh>
    <phoneticPr fontId="2"/>
  </si>
  <si>
    <t>実行意欲</t>
    <rPh sb="0" eb="4">
      <t>ジッコウイヨク</t>
    </rPh>
    <phoneticPr fontId="2"/>
  </si>
  <si>
    <t>リアリティ</t>
    <phoneticPr fontId="2"/>
  </si>
  <si>
    <t>優先順位</t>
    <rPh sb="0" eb="4">
      <t>ユウセンジュンイ</t>
    </rPh>
    <phoneticPr fontId="2"/>
  </si>
  <si>
    <t>意味づけ</t>
    <rPh sb="0" eb="2">
      <t>イミ</t>
    </rPh>
    <phoneticPr fontId="2"/>
  </si>
  <si>
    <t>Dream Strength</t>
  </si>
  <si>
    <t>＜総合判定＞</t>
    <rPh sb="1" eb="5">
      <t>ソウゴウハンテイ</t>
    </rPh>
    <phoneticPr fontId="2"/>
  </si>
  <si>
    <t>項目</t>
    <phoneticPr fontId="2"/>
  </si>
  <si>
    <t>＜項目別＞</t>
    <rPh sb="1" eb="4">
      <t>コウモクベツ</t>
    </rPh>
    <phoneticPr fontId="2"/>
  </si>
  <si>
    <t>合計</t>
    <rPh sb="0" eb="2">
      <t>ゴウケイ</t>
    </rPh>
    <phoneticPr fontId="2"/>
  </si>
  <si>
    <t>dream</t>
    <phoneticPr fontId="2"/>
  </si>
  <si>
    <t>80～100dream：【夢の飛翔(とても強い夢)】　夢の実現に向けて力強く前に進んでいる</t>
    <rPh sb="13" eb="14">
      <t>ユメ</t>
    </rPh>
    <rPh sb="15" eb="17">
      <t>ヒショウ</t>
    </rPh>
    <rPh sb="21" eb="22">
      <t>ツヨ</t>
    </rPh>
    <rPh sb="23" eb="24">
      <t>ユメ</t>
    </rPh>
    <rPh sb="27" eb="28">
      <t>ユメ</t>
    </rPh>
    <rPh sb="35" eb="37">
      <t>チカラヅヨ</t>
    </rPh>
    <rPh sb="38" eb="39">
      <t>マエ</t>
    </rPh>
    <rPh sb="40" eb="41">
      <t>スス</t>
    </rPh>
    <phoneticPr fontId="2"/>
  </si>
  <si>
    <t>（dream）</t>
    <phoneticPr fontId="2"/>
  </si>
  <si>
    <t>58～　79dream：【夢の成長（強い夢）】　夢の実現に向けて大きな一歩踏み出そうとしている</t>
    <rPh sb="13" eb="14">
      <t>ユメ</t>
    </rPh>
    <rPh sb="15" eb="17">
      <t>セイチョウ</t>
    </rPh>
    <rPh sb="18" eb="19">
      <t>ツヨ</t>
    </rPh>
    <rPh sb="20" eb="21">
      <t>ユメ</t>
    </rPh>
    <rPh sb="24" eb="25">
      <t>ユメ</t>
    </rPh>
    <rPh sb="26" eb="28">
      <t>ジツゲン</t>
    </rPh>
    <rPh sb="29" eb="30">
      <t>ム</t>
    </rPh>
    <rPh sb="32" eb="33">
      <t>オオ</t>
    </rPh>
    <rPh sb="35" eb="38">
      <t>イッポフ</t>
    </rPh>
    <rPh sb="39" eb="40">
      <t>ダ</t>
    </rPh>
    <phoneticPr fontId="2"/>
  </si>
  <si>
    <t>38～　57dream：【夢の孵化（普通の夢）】　夢が形になりつつあり、強さが増している</t>
    <rPh sb="18" eb="20">
      <t>フツウ</t>
    </rPh>
    <rPh sb="21" eb="22">
      <t>ユメ</t>
    </rPh>
    <rPh sb="25" eb="26">
      <t>ユメ</t>
    </rPh>
    <rPh sb="36" eb="37">
      <t>ツヨ</t>
    </rPh>
    <rPh sb="39" eb="40">
      <t>マ</t>
    </rPh>
    <phoneticPr fontId="2"/>
  </si>
  <si>
    <t xml:space="preserve"> 0～　37dream：【夢のたまご（弱い夢）】まだ形を成していないけれど、可能性に満ちている</t>
    <rPh sb="13" eb="14">
      <t>ユメ</t>
    </rPh>
    <rPh sb="19" eb="20">
      <t>ヨワ</t>
    </rPh>
    <rPh sb="21" eb="22">
      <t>ユメ</t>
    </rPh>
    <phoneticPr fontId="2"/>
  </si>
  <si>
    <t>©夢をカナエル研究所　(https://yume.main.jp)</t>
    <phoneticPr fontId="2"/>
  </si>
  <si>
    <t>私の夢は、●●です。</t>
    <rPh sb="0" eb="1">
      <t>ワタシ</t>
    </rPh>
    <rPh sb="2" eb="3">
      <t>ユメ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</si>
</sst>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ＭＳ Ｐゴシック"/>
      <family val="2"/>
      <scheme val="minor"/>
    </font>
    <font>
      <b/>
      <sz val="1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24"/>
      <color theme="1"/>
      <name val="ＭＳ Ｐゴシック"/>
      <family val="2"/>
      <scheme val="minor"/>
    </font>
    <font>
      <sz val="16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scheme val="minor"/>
    </font>
    <font>
      <sz val="20"/>
      <color theme="1"/>
      <name val="HGP創英角ｺﾞｼｯｸUB"/>
      <family val="3"/>
      <charset val="128"/>
    </font>
    <font>
      <sz val="14"/>
      <color rgb="FFFF0000"/>
      <name val="ＭＳ Ｐゴシック"/>
      <family val="2"/>
      <scheme val="minor"/>
    </font>
    <font>
      <b/>
      <sz val="10"/>
      <name val="ＭＳ Ｐゴシック"/>
      <family val="3"/>
      <charset val="128"/>
    </font>
    <font>
      <sz val="22"/>
      <color theme="1"/>
      <name val="ＭＳ Ｐゴシック"/>
      <family val="2"/>
      <scheme val="minor"/>
    </font>
    <font>
      <sz val="22"/>
      <color theme="1"/>
      <name val="ＭＳ Ｐゴシック"/>
      <family val="3"/>
      <charset val="128"/>
      <scheme val="minor"/>
    </font>
    <font>
      <sz val="36"/>
      <color rgb="FFFF0000"/>
      <name val="ＭＳ Ｐゴシック"/>
      <family val="2"/>
      <scheme val="minor"/>
    </font>
    <font>
      <b/>
      <sz val="16"/>
      <color theme="0"/>
      <name val="ＭＳ Ｐゴシック"/>
      <family val="3"/>
      <charset val="128"/>
    </font>
    <font>
      <sz val="11"/>
      <color theme="0"/>
      <name val="ＭＳ Ｐゴシック"/>
      <family val="3"/>
      <charset val="128"/>
      <scheme val="minor"/>
    </font>
    <font>
      <sz val="16"/>
      <color theme="0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9E1F2"/>
        <bgColor rgb="FFD9E1F2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Alignment="1">
      <alignment horizontal="centerContinuous"/>
    </xf>
    <xf numFmtId="0" fontId="3" fillId="0" borderId="0" xfId="0" applyFont="1" applyAlignment="1">
      <alignment horizontal="centerContinuous" vertical="center"/>
    </xf>
    <xf numFmtId="0" fontId="4" fillId="0" borderId="0" xfId="0" applyFont="1"/>
    <xf numFmtId="0" fontId="0" fillId="0" borderId="10" xfId="0" applyBorder="1" applyAlignment="1">
      <alignment vertical="center"/>
    </xf>
    <xf numFmtId="0" fontId="5" fillId="0" borderId="0" xfId="0" applyFont="1" applyAlignment="1">
      <alignment horizontal="right"/>
    </xf>
    <xf numFmtId="0" fontId="6" fillId="0" borderId="0" xfId="0" applyFont="1" applyAlignment="1">
      <alignment horizontal="centerContinuous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right" vertical="center"/>
    </xf>
    <xf numFmtId="0" fontId="0" fillId="0" borderId="11" xfId="0" applyBorder="1" applyAlignment="1">
      <alignment vertical="center"/>
    </xf>
    <xf numFmtId="0" fontId="0" fillId="4" borderId="0" xfId="0" applyFill="1" applyAlignment="1">
      <alignment horizontal="centerContinuous"/>
    </xf>
    <xf numFmtId="0" fontId="0" fillId="4" borderId="0" xfId="0" applyFill="1" applyAlignment="1">
      <alignment horizontal="right"/>
    </xf>
    <xf numFmtId="0" fontId="0" fillId="4" borderId="0" xfId="0" applyFill="1" applyAlignment="1">
      <alignment horizontal="left"/>
    </xf>
    <xf numFmtId="0" fontId="0" fillId="0" borderId="0" xfId="0" applyAlignment="1">
      <alignment vertical="center" wrapText="1"/>
    </xf>
    <xf numFmtId="0" fontId="0" fillId="0" borderId="16" xfId="0" applyBorder="1" applyAlignment="1">
      <alignment horizontal="left" vertical="center"/>
    </xf>
    <xf numFmtId="0" fontId="0" fillId="0" borderId="17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0" xfId="0" applyAlignment="1">
      <alignment vertical="center"/>
    </xf>
    <xf numFmtId="0" fontId="7" fillId="0" borderId="0" xfId="0" applyFont="1" applyAlignment="1">
      <alignment horizontal="center" vertical="center"/>
    </xf>
    <xf numFmtId="0" fontId="9" fillId="4" borderId="0" xfId="0" applyFont="1" applyFill="1" applyAlignment="1">
      <alignment horizontal="left"/>
    </xf>
    <xf numFmtId="0" fontId="10" fillId="4" borderId="0" xfId="0" applyFont="1" applyFill="1" applyAlignment="1">
      <alignment horizontal="right"/>
    </xf>
    <xf numFmtId="0" fontId="10" fillId="0" borderId="0" xfId="0" applyFont="1"/>
    <xf numFmtId="0" fontId="11" fillId="4" borderId="0" xfId="0" applyFont="1" applyFill="1" applyAlignment="1">
      <alignment horizontal="center"/>
    </xf>
    <xf numFmtId="0" fontId="12" fillId="0" borderId="18" xfId="0" applyFont="1" applyBorder="1" applyAlignment="1">
      <alignment horizontal="center" vertical="center"/>
    </xf>
    <xf numFmtId="0" fontId="13" fillId="0" borderId="0" xfId="0" applyFont="1"/>
    <xf numFmtId="0" fontId="14" fillId="0" borderId="0" xfId="0" applyFont="1"/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vertical="center" wrapText="1"/>
    </xf>
    <xf numFmtId="0" fontId="0" fillId="0" borderId="5" xfId="0" applyBorder="1" applyAlignment="1">
      <alignment horizontal="center" vertical="center" wrapText="1"/>
    </xf>
    <xf numFmtId="0" fontId="0" fillId="0" borderId="11" xfId="0" applyBorder="1" applyAlignment="1">
      <alignment vertical="center" wrapText="1"/>
    </xf>
    <xf numFmtId="0" fontId="0" fillId="0" borderId="8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9" xfId="0" applyBorder="1" applyAlignment="1">
      <alignment horizontal="left" vertical="center"/>
    </xf>
    <xf numFmtId="0" fontId="1" fillId="2" borderId="2" xfId="0" applyFont="1" applyFill="1" applyBorder="1" applyAlignment="1" applyProtection="1">
      <alignment horizontal="center" vertical="center"/>
    </xf>
    <xf numFmtId="0" fontId="1" fillId="2" borderId="12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8" fillId="2" borderId="14" xfId="0" applyFont="1" applyFill="1" applyBorder="1" applyAlignment="1" applyProtection="1">
      <alignment horizontal="right" vertical="center"/>
    </xf>
    <xf numFmtId="0" fontId="0" fillId="0" borderId="9" xfId="0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10" xfId="0" applyBorder="1" applyAlignment="1" applyProtection="1">
      <alignment vertical="center"/>
    </xf>
    <xf numFmtId="0" fontId="0" fillId="0" borderId="1" xfId="0" applyBorder="1" applyAlignment="1" applyProtection="1">
      <alignment vertical="center"/>
    </xf>
    <xf numFmtId="0" fontId="0" fillId="0" borderId="11" xfId="0" applyBorder="1" applyAlignment="1" applyProtection="1">
      <alignment vertical="center"/>
    </xf>
    <xf numFmtId="0" fontId="0" fillId="0" borderId="7" xfId="0" applyBorder="1" applyAlignment="1" applyProtection="1">
      <alignment vertical="center"/>
    </xf>
    <xf numFmtId="0" fontId="0" fillId="0" borderId="0" xfId="0" applyProtection="1"/>
    <xf numFmtId="0" fontId="0" fillId="0" borderId="0" xfId="0" applyAlignment="1" applyProtection="1">
      <alignment vertical="center" wrapText="1"/>
    </xf>
    <xf numFmtId="0" fontId="0" fillId="3" borderId="4" xfId="0" applyFill="1" applyBorder="1" applyAlignment="1" applyProtection="1">
      <alignment horizontal="center" vertical="center"/>
      <protection locked="0"/>
    </xf>
    <xf numFmtId="0" fontId="0" fillId="3" borderId="5" xfId="0" applyFill="1" applyBorder="1" applyAlignment="1" applyProtection="1">
      <alignment horizontal="center" vertical="center"/>
      <protection locked="0"/>
    </xf>
    <xf numFmtId="0" fontId="0" fillId="3" borderId="8" xfId="0" applyFill="1" applyBorder="1" applyAlignment="1" applyProtection="1">
      <alignment horizontal="center" vertical="center"/>
      <protection locked="0"/>
    </xf>
    <xf numFmtId="0" fontId="0" fillId="3" borderId="0" xfId="0" applyFill="1" applyAlignment="1" applyProtection="1">
      <alignment horizontal="left" vertical="top" wrapText="1"/>
      <protection locked="0"/>
    </xf>
    <xf numFmtId="0" fontId="0" fillId="3" borderId="0" xfId="0" applyFill="1" applyAlignment="1" applyProtection="1">
      <alignment horizontal="centerContinuous"/>
      <protection locked="0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999961243564818"/>
          <c:y val="0.10431119187024697"/>
          <c:w val="0.54372720637155791"/>
          <c:h val="0.82556565044754016"/>
        </c:manualLayout>
      </c:layout>
      <c:radarChart>
        <c:radarStyle val="marker"/>
        <c:varyColors val="0"/>
        <c:ser>
          <c:idx val="0"/>
          <c:order val="0"/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'Dream Strength'!$A$12:$A$16</c:f>
              <c:strCache>
                <c:ptCount val="5"/>
                <c:pt idx="0">
                  <c:v>感情の強さ</c:v>
                </c:pt>
                <c:pt idx="1">
                  <c:v>実行意欲</c:v>
                </c:pt>
                <c:pt idx="2">
                  <c:v>リアリティ</c:v>
                </c:pt>
                <c:pt idx="3">
                  <c:v>優先順位</c:v>
                </c:pt>
                <c:pt idx="4">
                  <c:v>意味づけ</c:v>
                </c:pt>
              </c:strCache>
            </c:strRef>
          </c:cat>
          <c:val>
            <c:numRef>
              <c:f>'Dream Strength'!$B$12:$B$16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EB-4775-B517-D06D4A1E13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39412832"/>
        <c:axId val="739411392"/>
      </c:radarChart>
      <c:catAx>
        <c:axId val="7394128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39411392"/>
        <c:crosses val="autoZero"/>
        <c:auto val="1"/>
        <c:lblAlgn val="ctr"/>
        <c:lblOffset val="100"/>
        <c:noMultiLvlLbl val="0"/>
      </c:catAx>
      <c:valAx>
        <c:axId val="739411392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394128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641350</xdr:colOff>
      <xdr:row>8</xdr:row>
      <xdr:rowOff>133350</xdr:rowOff>
    </xdr:from>
    <xdr:to>
      <xdr:col>4</xdr:col>
      <xdr:colOff>10581</xdr:colOff>
      <xdr:row>16</xdr:row>
      <xdr:rowOff>26456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C19C5890-26A8-5C65-D22D-3280ED1E24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4BCDD9-7518-4802-AA1D-D5945410D4DA}">
  <sheetPr>
    <pageSetUpPr fitToPage="1"/>
  </sheetPr>
  <dimension ref="A1:D27"/>
  <sheetViews>
    <sheetView tabSelected="1" zoomScale="120" zoomScaleNormal="120" workbookViewId="0">
      <selection activeCell="E4" sqref="E4"/>
    </sheetView>
  </sheetViews>
  <sheetFormatPr defaultRowHeight="13" x14ac:dyDescent="0.2"/>
  <cols>
    <col min="1" max="1" width="4.1796875" bestFit="1" customWidth="1"/>
    <col min="2" max="2" width="73.1796875" bestFit="1" customWidth="1"/>
    <col min="3" max="3" width="13.54296875" bestFit="1" customWidth="1"/>
    <col min="4" max="4" width="8.7265625" style="27"/>
  </cols>
  <sheetData>
    <row r="1" spans="1:4" ht="28" x14ac:dyDescent="0.35">
      <c r="A1" s="6" t="s">
        <v>3</v>
      </c>
      <c r="B1" s="2"/>
      <c r="C1" s="1"/>
    </row>
    <row r="2" spans="1:4" x14ac:dyDescent="0.2">
      <c r="A2" s="1"/>
      <c r="B2" s="1"/>
      <c r="C2" s="52" t="s">
        <v>2</v>
      </c>
    </row>
    <row r="3" spans="1:4" ht="43" customHeight="1" thickBot="1" x14ac:dyDescent="0.25">
      <c r="A3" s="1"/>
      <c r="B3" s="51" t="s">
        <v>43</v>
      </c>
      <c r="C3" s="1"/>
    </row>
    <row r="4" spans="1:4" ht="24.5" customHeight="1" x14ac:dyDescent="0.2">
      <c r="A4" s="36" t="s">
        <v>0</v>
      </c>
      <c r="B4" s="37" t="s">
        <v>1</v>
      </c>
      <c r="C4" s="10" t="s">
        <v>22</v>
      </c>
    </row>
    <row r="5" spans="1:4" ht="24.5" customHeight="1" thickBot="1" x14ac:dyDescent="0.25">
      <c r="A5" s="38"/>
      <c r="B5" s="39"/>
      <c r="C5" s="11" t="s">
        <v>23</v>
      </c>
    </row>
    <row r="6" spans="1:4" ht="22.5" customHeight="1" x14ac:dyDescent="0.2">
      <c r="A6" s="40">
        <v>1</v>
      </c>
      <c r="B6" s="41" t="s">
        <v>4</v>
      </c>
      <c r="C6" s="48"/>
    </row>
    <row r="7" spans="1:4" ht="22.5" customHeight="1" x14ac:dyDescent="0.2">
      <c r="A7" s="42">
        <v>2</v>
      </c>
      <c r="B7" s="43" t="s">
        <v>5</v>
      </c>
      <c r="C7" s="49"/>
    </row>
    <row r="8" spans="1:4" ht="22.5" customHeight="1" x14ac:dyDescent="0.2">
      <c r="A8" s="42">
        <v>3</v>
      </c>
      <c r="B8" s="43" t="s">
        <v>6</v>
      </c>
      <c r="C8" s="49"/>
    </row>
    <row r="9" spans="1:4" ht="22.5" customHeight="1" thickBot="1" x14ac:dyDescent="0.25">
      <c r="A9" s="44">
        <v>4</v>
      </c>
      <c r="B9" s="45" t="s">
        <v>7</v>
      </c>
      <c r="C9" s="50"/>
      <c r="D9" s="27">
        <f>SUM(C6:C9)/8*100</f>
        <v>0</v>
      </c>
    </row>
    <row r="10" spans="1:4" ht="22.5" customHeight="1" x14ac:dyDescent="0.2">
      <c r="A10" s="40">
        <v>5</v>
      </c>
      <c r="B10" s="41" t="s">
        <v>24</v>
      </c>
      <c r="C10" s="48"/>
    </row>
    <row r="11" spans="1:4" ht="22.5" customHeight="1" x14ac:dyDescent="0.2">
      <c r="A11" s="42">
        <v>6</v>
      </c>
      <c r="B11" s="43" t="s">
        <v>8</v>
      </c>
      <c r="C11" s="49"/>
    </row>
    <row r="12" spans="1:4" ht="22.5" customHeight="1" x14ac:dyDescent="0.2">
      <c r="A12" s="42">
        <v>7</v>
      </c>
      <c r="B12" s="43" t="s">
        <v>25</v>
      </c>
      <c r="C12" s="49"/>
    </row>
    <row r="13" spans="1:4" ht="22.5" customHeight="1" thickBot="1" x14ac:dyDescent="0.25">
      <c r="A13" s="44">
        <v>8</v>
      </c>
      <c r="B13" s="45" t="s">
        <v>9</v>
      </c>
      <c r="C13" s="50"/>
      <c r="D13" s="27">
        <f>SUM(C10:C13)/8*100</f>
        <v>0</v>
      </c>
    </row>
    <row r="14" spans="1:4" ht="22.5" customHeight="1" x14ac:dyDescent="0.2">
      <c r="A14" s="40">
        <v>9</v>
      </c>
      <c r="B14" s="41" t="s">
        <v>10</v>
      </c>
      <c r="C14" s="48"/>
    </row>
    <row r="15" spans="1:4" ht="22.5" customHeight="1" x14ac:dyDescent="0.2">
      <c r="A15" s="42">
        <v>10</v>
      </c>
      <c r="B15" s="43" t="s">
        <v>11</v>
      </c>
      <c r="C15" s="49"/>
    </row>
    <row r="16" spans="1:4" ht="22.5" customHeight="1" x14ac:dyDescent="0.2">
      <c r="A16" s="42">
        <v>11</v>
      </c>
      <c r="B16" s="43" t="s">
        <v>12</v>
      </c>
      <c r="C16" s="49"/>
    </row>
    <row r="17" spans="1:4" ht="22.5" customHeight="1" thickBot="1" x14ac:dyDescent="0.25">
      <c r="A17" s="44">
        <v>12</v>
      </c>
      <c r="B17" s="45" t="s">
        <v>13</v>
      </c>
      <c r="C17" s="50"/>
      <c r="D17" s="27">
        <f>SUM(C14:C17)/8*100</f>
        <v>0</v>
      </c>
    </row>
    <row r="18" spans="1:4" ht="22.5" customHeight="1" x14ac:dyDescent="0.2">
      <c r="A18" s="40">
        <v>13</v>
      </c>
      <c r="B18" s="41" t="s">
        <v>14</v>
      </c>
      <c r="C18" s="48"/>
    </row>
    <row r="19" spans="1:4" ht="22.5" customHeight="1" x14ac:dyDescent="0.2">
      <c r="A19" s="42">
        <v>14</v>
      </c>
      <c r="B19" s="43" t="s">
        <v>15</v>
      </c>
      <c r="C19" s="49"/>
    </row>
    <row r="20" spans="1:4" ht="22.5" customHeight="1" x14ac:dyDescent="0.2">
      <c r="A20" s="42">
        <v>15</v>
      </c>
      <c r="B20" s="43" t="s">
        <v>16</v>
      </c>
      <c r="C20" s="49"/>
    </row>
    <row r="21" spans="1:4" ht="22.5" customHeight="1" thickBot="1" x14ac:dyDescent="0.25">
      <c r="A21" s="44">
        <v>16</v>
      </c>
      <c r="B21" s="45" t="s">
        <v>17</v>
      </c>
      <c r="C21" s="50"/>
      <c r="D21" s="27">
        <f>SUM(C18:C21)/8*100</f>
        <v>0</v>
      </c>
    </row>
    <row r="22" spans="1:4" ht="22.5" customHeight="1" x14ac:dyDescent="0.2">
      <c r="A22" s="40">
        <v>17</v>
      </c>
      <c r="B22" s="41" t="s">
        <v>18</v>
      </c>
      <c r="C22" s="48"/>
    </row>
    <row r="23" spans="1:4" ht="22.5" customHeight="1" x14ac:dyDescent="0.2">
      <c r="A23" s="42">
        <v>18</v>
      </c>
      <c r="B23" s="43" t="s">
        <v>19</v>
      </c>
      <c r="C23" s="49"/>
    </row>
    <row r="24" spans="1:4" ht="22.5" customHeight="1" x14ac:dyDescent="0.2">
      <c r="A24" s="42">
        <v>19</v>
      </c>
      <c r="B24" s="43" t="s">
        <v>20</v>
      </c>
      <c r="C24" s="49"/>
    </row>
    <row r="25" spans="1:4" ht="22.5" customHeight="1" thickBot="1" x14ac:dyDescent="0.25">
      <c r="A25" s="44">
        <v>20</v>
      </c>
      <c r="B25" s="45" t="s">
        <v>21</v>
      </c>
      <c r="C25" s="50"/>
      <c r="D25" s="27">
        <f>SUM(C22:C25)/8*100</f>
        <v>0</v>
      </c>
    </row>
    <row r="26" spans="1:4" s="3" customFormat="1" ht="4.5" hidden="1" customHeight="1" x14ac:dyDescent="0.3">
      <c r="A26" s="46"/>
      <c r="B26" s="47"/>
      <c r="C26" s="26">
        <f>SUM(C6:C25)</f>
        <v>0</v>
      </c>
      <c r="D26" s="28"/>
    </row>
    <row r="27" spans="1:4" x14ac:dyDescent="0.2">
      <c r="A27" s="46"/>
      <c r="B27" s="46"/>
      <c r="C27" s="5" t="s">
        <v>42</v>
      </c>
    </row>
  </sheetData>
  <sheetProtection algorithmName="SHA-512" hashValue="gktfYc34++ioxz/9EMzI/SCzLFo5E6KcXZfKlI0oC84cPph1tfL9kQtGSp7cV51LxqIBGEYmW3fnjBs46TfZNg==" saltValue="p6KBd9zfe0MSOK0x9B13hA==" spinCount="100000" sheet="1" objects="1" scenarios="1"/>
  <dataConsolidate/>
  <phoneticPr fontId="2"/>
  <dataValidations count="1">
    <dataValidation type="list" allowBlank="1" showInputMessage="1" showErrorMessage="1" sqref="C6:C25" xr:uid="{0173C772-204D-4B62-9988-580FB1DEE9AD}">
      <formula1>"0,1,2"</formula1>
    </dataValidation>
  </dataValidations>
  <pageMargins left="0.74803149606299213" right="0.74803149606299213" top="0.98425196850393704" bottom="0.98425196850393704" header="0.51181102362204722" footer="0.51181102362204722"/>
  <pageSetup paperSize="9" scale="97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687DF2-0E15-4735-A016-3C0F6491B0EC}">
  <sheetPr>
    <pageSetUpPr fitToPage="1"/>
  </sheetPr>
  <dimension ref="A1:D17"/>
  <sheetViews>
    <sheetView zoomScaleNormal="100" workbookViewId="0">
      <selection activeCell="G10" sqref="G10"/>
    </sheetView>
  </sheetViews>
  <sheetFormatPr defaultRowHeight="13" x14ac:dyDescent="0.2"/>
  <cols>
    <col min="1" max="1" width="18.81640625" customWidth="1"/>
    <col min="2" max="2" width="8.453125" customWidth="1"/>
    <col min="3" max="3" width="48.90625" customWidth="1"/>
    <col min="4" max="4" width="17.6328125" customWidth="1"/>
  </cols>
  <sheetData>
    <row r="1" spans="1:4" ht="28" x14ac:dyDescent="0.2">
      <c r="A1" s="2" t="s">
        <v>31</v>
      </c>
      <c r="B1" s="2"/>
      <c r="C1" s="2"/>
      <c r="D1" s="1"/>
    </row>
    <row r="2" spans="1:4" x14ac:dyDescent="0.2">
      <c r="A2" s="13"/>
      <c r="B2" s="13"/>
      <c r="C2" s="13"/>
      <c r="D2" s="14" t="str">
        <f>入力フォーム!C2</f>
        <v>年　月　日</v>
      </c>
    </row>
    <row r="3" spans="1:4" x14ac:dyDescent="0.2">
      <c r="A3" s="15" t="s">
        <v>32</v>
      </c>
      <c r="B3" s="15"/>
      <c r="C3" s="15"/>
      <c r="D3" s="14"/>
    </row>
    <row r="4" spans="1:4" s="24" customFormat="1" ht="42" thickBot="1" x14ac:dyDescent="0.6">
      <c r="A4" s="22" t="s">
        <v>35</v>
      </c>
      <c r="B4" s="25">
        <f>ROUND(入力フォーム!C26*2.5,0)</f>
        <v>0</v>
      </c>
      <c r="C4" s="22" t="s">
        <v>36</v>
      </c>
      <c r="D4" s="23"/>
    </row>
    <row r="5" spans="1:4" s="20" customFormat="1" ht="23.5" customHeight="1" x14ac:dyDescent="0.2">
      <c r="A5" s="35" t="s">
        <v>37</v>
      </c>
      <c r="B5" s="17"/>
      <c r="C5" s="17"/>
      <c r="D5" s="7" t="str">
        <f>IF(B4&gt;=80,"○"," ")</f>
        <v xml:space="preserve"> </v>
      </c>
    </row>
    <row r="6" spans="1:4" s="20" customFormat="1" ht="23.5" customHeight="1" x14ac:dyDescent="0.2">
      <c r="A6" s="4" t="s">
        <v>39</v>
      </c>
      <c r="B6" s="18"/>
      <c r="C6" s="18"/>
      <c r="D6" s="8" t="str">
        <f>IF(AND(B4&lt;=79,B4&gt;=58),"○"," ")</f>
        <v xml:space="preserve"> </v>
      </c>
    </row>
    <row r="7" spans="1:4" s="20" customFormat="1" ht="23.5" customHeight="1" x14ac:dyDescent="0.2">
      <c r="A7" s="4" t="s">
        <v>40</v>
      </c>
      <c r="B7" s="18"/>
      <c r="C7" s="18"/>
      <c r="D7" s="8" t="str">
        <f>IF(AND(B4&lt;=57,B4&gt;=38),"○"," ")</f>
        <v xml:space="preserve"> </v>
      </c>
    </row>
    <row r="8" spans="1:4" s="20" customFormat="1" ht="23.5" customHeight="1" thickBot="1" x14ac:dyDescent="0.25">
      <c r="A8" s="12" t="s">
        <v>41</v>
      </c>
      <c r="B8" s="19"/>
      <c r="C8" s="19"/>
      <c r="D8" s="9" t="str">
        <f>IF(B4&lt;=37,"○"," ")</f>
        <v>○</v>
      </c>
    </row>
    <row r="9" spans="1:4" ht="23.5" customHeight="1" x14ac:dyDescent="0.2">
      <c r="A9" s="20"/>
      <c r="B9" s="20"/>
      <c r="C9" s="20"/>
      <c r="D9" s="21"/>
    </row>
    <row r="10" spans="1:4" ht="23.5" customHeight="1" thickBot="1" x14ac:dyDescent="0.25">
      <c r="A10" s="20" t="s">
        <v>34</v>
      </c>
      <c r="B10" s="20"/>
      <c r="C10" s="20"/>
      <c r="D10" s="21"/>
    </row>
    <row r="11" spans="1:4" ht="23.5" customHeight="1" x14ac:dyDescent="0.2">
      <c r="A11" s="29" t="s">
        <v>33</v>
      </c>
      <c r="B11" s="34" t="s">
        <v>38</v>
      </c>
      <c r="C11" s="16"/>
    </row>
    <row r="12" spans="1:4" ht="23.5" customHeight="1" x14ac:dyDescent="0.2">
      <c r="A12" s="30" t="s">
        <v>26</v>
      </c>
      <c r="B12" s="31">
        <f>ROUND(入力フォーム!D9,0)</f>
        <v>0</v>
      </c>
    </row>
    <row r="13" spans="1:4" ht="23.5" customHeight="1" x14ac:dyDescent="0.2">
      <c r="A13" s="30" t="s">
        <v>27</v>
      </c>
      <c r="B13" s="31">
        <f>ROUND(入力フォーム!D13,0)</f>
        <v>0</v>
      </c>
    </row>
    <row r="14" spans="1:4" ht="23.5" customHeight="1" x14ac:dyDescent="0.2">
      <c r="A14" s="30" t="s">
        <v>28</v>
      </c>
      <c r="B14" s="31">
        <f>ROUND(入力フォーム!D17,0)</f>
        <v>0</v>
      </c>
    </row>
    <row r="15" spans="1:4" ht="23.5" customHeight="1" x14ac:dyDescent="0.2">
      <c r="A15" s="30" t="s">
        <v>29</v>
      </c>
      <c r="B15" s="31">
        <f>ROUND(入力フォーム!D21,0)</f>
        <v>0</v>
      </c>
    </row>
    <row r="16" spans="1:4" ht="23.5" customHeight="1" thickBot="1" x14ac:dyDescent="0.25">
      <c r="A16" s="32" t="s">
        <v>30</v>
      </c>
      <c r="B16" s="33">
        <f>ROUND(入力フォーム!D25,0)</f>
        <v>0</v>
      </c>
    </row>
    <row r="17" spans="4:4" x14ac:dyDescent="0.2">
      <c r="D17" s="5" t="s">
        <v>42</v>
      </c>
    </row>
  </sheetData>
  <sheetProtection algorithmName="SHA-512" hashValue="qpSFOJA1Ta+u7ISadpTa+/FaUP34Vx+v/bdI2ca4/NWU5hX1s1c/8gqoNQE+IRxfTuEvNTTD8VB8sRNQ9+vgOg==" saltValue="mERSJ816Q6Lyi80OrqobdQ==" spinCount="100000" sheet="1" objects="1" scenarios="1"/>
  <phoneticPr fontId="2"/>
  <pageMargins left="0.74803149606299213" right="0.74803149606299213" top="0.98425196850393704" bottom="0.98425196850393704" header="0.51181102362204722" footer="0.51181102362204722"/>
  <pageSetup paperSize="9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入力フォーム</vt:lpstr>
      <vt:lpstr>Dream Strength</vt:lpstr>
      <vt:lpstr>'Dream Strength'!Print_Area</vt:lpstr>
      <vt:lpstr>入力フォーム!Print_Area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2025-12-27T09:02:58Z</dcterms:created>
  <dcterms:modified xsi:type="dcterms:W3CDTF">2025-12-27T09:08:45Z</dcterms:modified>
</cp:coreProperties>
</file>